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16260" windowHeight="5856"/>
  </bookViews>
  <sheets>
    <sheet name="Expenditure statement" sheetId="1" r:id="rId1"/>
  </sheets>
  <definedNames>
    <definedName name="_xlnm._FilterDatabase" localSheetId="0" hidden="1">'Expenditure statement'!$A$1:$B$82</definedName>
    <definedName name="_xlnm.Print_Titles" localSheetId="0">'Expenditure statement'!$4:$4</definedName>
  </definedNames>
  <calcPr calcId="125725"/>
</workbook>
</file>

<file path=xl/calcChain.xml><?xml version="1.0" encoding="utf-8"?>
<calcChain xmlns="http://schemas.openxmlformats.org/spreadsheetml/2006/main">
  <c r="G80" i="1"/>
  <c r="F79"/>
  <c r="F81" s="1"/>
  <c r="E79"/>
  <c r="E81" s="1"/>
  <c r="C79"/>
  <c r="G78"/>
  <c r="G79" s="1"/>
  <c r="G75"/>
  <c r="F75"/>
  <c r="E75"/>
  <c r="C75"/>
  <c r="G74"/>
  <c r="G73"/>
  <c r="G72"/>
  <c r="G71"/>
  <c r="G70"/>
  <c r="G69"/>
  <c r="G68"/>
  <c r="G67"/>
  <c r="G65"/>
  <c r="F65"/>
  <c r="E65"/>
  <c r="C65"/>
  <c r="G64"/>
  <c r="G63"/>
  <c r="G62"/>
  <c r="G61"/>
  <c r="G60"/>
  <c r="G59"/>
  <c r="F56"/>
  <c r="E56"/>
  <c r="G56" s="1"/>
  <c r="C56"/>
  <c r="G55"/>
  <c r="G54"/>
  <c r="G53"/>
  <c r="G52"/>
  <c r="G51"/>
  <c r="G50"/>
  <c r="G49"/>
  <c r="F47"/>
  <c r="E47"/>
  <c r="G47" s="1"/>
  <c r="C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5"/>
  <c r="F15"/>
  <c r="C15"/>
  <c r="G14"/>
  <c r="G13"/>
  <c r="G12"/>
  <c r="G11"/>
  <c r="G7"/>
  <c r="G6"/>
  <c r="G81" l="1"/>
</calcChain>
</file>

<file path=xl/sharedStrings.xml><?xml version="1.0" encoding="utf-8"?>
<sst xmlns="http://schemas.openxmlformats.org/spreadsheetml/2006/main" count="120" uniqueCount="111">
  <si>
    <t>JATTU -  MKSP expenditure statement up to 31.12.2015</t>
  </si>
  <si>
    <t>S.No</t>
  </si>
  <si>
    <t>Component</t>
  </si>
  <si>
    <t>Sanctioned Budget for 3 years</t>
  </si>
  <si>
    <t>Released budget (including TDS)</t>
  </si>
  <si>
    <t>Expenditure settled within the budget</t>
  </si>
  <si>
    <t xml:space="preserve">Expenditure to be settled </t>
  </si>
  <si>
    <t>Total Expenditure</t>
  </si>
  <si>
    <t>7 (5+6)</t>
  </si>
  <si>
    <t>Project Cost</t>
  </si>
  <si>
    <t>Project Inception</t>
  </si>
  <si>
    <t>a</t>
  </si>
  <si>
    <t>Project orientation to community</t>
  </si>
  <si>
    <t>A</t>
  </si>
  <si>
    <t>Subtotal</t>
  </si>
  <si>
    <t xml:space="preserve">Institution Building </t>
  </si>
  <si>
    <t xml:space="preserve">Mobilisation &amp; Promotion of producer groups </t>
  </si>
  <si>
    <t>Promotion of producer group federation</t>
  </si>
  <si>
    <t>2.2a</t>
  </si>
  <si>
    <t>Formation of MACS</t>
  </si>
  <si>
    <t>Management support to producer federations</t>
  </si>
  <si>
    <t>2.3a</t>
  </si>
  <si>
    <t>Buyers and sellers meeting</t>
  </si>
  <si>
    <t>….</t>
  </si>
  <si>
    <t>B</t>
  </si>
  <si>
    <t>Sub total</t>
  </si>
  <si>
    <t>Capacity Building</t>
  </si>
  <si>
    <t>Training module development : Print                             (a) 1/2 acre Annapurna  crop model                            (b) Traditional agricultural knowledge of tribals                        (c)Agri-NTFP  income  generating  activities               (D) MACs formation &amp; activities</t>
  </si>
  <si>
    <t xml:space="preserve">Training module development : audio-visual </t>
  </si>
  <si>
    <t>Training equipment &amp; material</t>
  </si>
  <si>
    <t>3.3a</t>
  </si>
  <si>
    <t>Tool kits for annapoorna and NTFP / MAPS</t>
  </si>
  <si>
    <t>Training to CRPs+Para professionals (30+8 =38)</t>
  </si>
  <si>
    <t>3.4a</t>
  </si>
  <si>
    <t>Training to CRPs' and PRPs' on Annapoorna crop model preparation (Lodging, boarding, travel)</t>
  </si>
  <si>
    <t>3.4b</t>
  </si>
  <si>
    <t>Training on Medicinal plants Harvesting &amp; Post harvesting Management</t>
  </si>
  <si>
    <t>3.4c</t>
  </si>
  <si>
    <t>Training on local herbal systems</t>
  </si>
  <si>
    <t xml:space="preserve">Trainings to para professionals </t>
  </si>
  <si>
    <t xml:space="preserve">Training to Community </t>
  </si>
  <si>
    <t>3.6a</t>
  </si>
  <si>
    <t>Training to Farmers on Annapoorna crop model including meals, snacks, accommodation,stationery, travel and resource feese.</t>
  </si>
  <si>
    <t>3.6b</t>
  </si>
  <si>
    <t>Training to farmers on pre and Post harvesting Management at cluster level</t>
  </si>
  <si>
    <t>3.6c</t>
  </si>
  <si>
    <t xml:space="preserve">Food &amp; Nutrition security to CIG/Community leaders </t>
  </si>
  <si>
    <t>3.6d</t>
  </si>
  <si>
    <t>Training to local healers on Aurvedic medicine</t>
  </si>
  <si>
    <t>Training to leaders / PRI</t>
  </si>
  <si>
    <t>3.7a</t>
  </si>
  <si>
    <t>Training to Cluster Federations(CIG leaders)</t>
  </si>
  <si>
    <t>3.7b</t>
  </si>
  <si>
    <t>Training  to leaders on MACS Principles and Management</t>
  </si>
  <si>
    <t>3.7c</t>
  </si>
  <si>
    <t>Training  on Value addition &amp; processing on AGRO / MAPS to CIG leaders</t>
  </si>
  <si>
    <t>3.7d</t>
  </si>
  <si>
    <t>Training to PRI representatives</t>
  </si>
  <si>
    <t>Exposure visits of CRPs/ para proffessoinals to immersion sites</t>
  </si>
  <si>
    <t>3.8a</t>
  </si>
  <si>
    <t>Exposure to CRPs / para proffessoinals on NTFPs / MAPs</t>
  </si>
  <si>
    <t>3.8b</t>
  </si>
  <si>
    <t>Training on Value addition &amp; processing on AGRO / MAPS</t>
  </si>
  <si>
    <t>3.8c</t>
  </si>
  <si>
    <t>Training on Food &amp; Nutrition security</t>
  </si>
  <si>
    <t>Exposure visit of cluster federations/MACS leaders to immersion sites</t>
  </si>
  <si>
    <t>3.9a</t>
  </si>
  <si>
    <t>Exposure to community on NTFPs/MAPs</t>
  </si>
  <si>
    <t>3.10.</t>
  </si>
  <si>
    <t>Service charges to CRP</t>
  </si>
  <si>
    <t>3.10a</t>
  </si>
  <si>
    <t>CRPs Honorarium (village Annapoorna crop co-ordinator)</t>
  </si>
  <si>
    <t xml:space="preserve">Service charge to para-professionals </t>
  </si>
  <si>
    <t>Other (Specify)</t>
  </si>
  <si>
    <t>Development of Tribal crop models</t>
  </si>
  <si>
    <t>C</t>
  </si>
  <si>
    <t>Community Investment Support</t>
  </si>
  <si>
    <t>Inputs to the mahila kisan Grant for preparation of (Annapoorana crop model)</t>
  </si>
  <si>
    <t>Small equipment for Cluster Federations</t>
  </si>
  <si>
    <t>Operational Fund of Producer federation</t>
  </si>
  <si>
    <t>Revolving fund to MACS</t>
  </si>
  <si>
    <t>4.4b</t>
  </si>
  <si>
    <t>Establishment of organic out lets</t>
  </si>
  <si>
    <t>4.4c</t>
  </si>
  <si>
    <t>Group leaders</t>
  </si>
  <si>
    <t>D</t>
  </si>
  <si>
    <t>Knowledge Management</t>
  </si>
  <si>
    <t>Identification of best practices</t>
  </si>
  <si>
    <t>Publication of manadesam annapoorna quarterly  magazine /Documentations of success stories including staff cost</t>
  </si>
  <si>
    <t>5.2a</t>
  </si>
  <si>
    <t>Study on traditionally /locally available leafy vegetables and tubers and its nutritional values with NIN support</t>
  </si>
  <si>
    <t>5.2b</t>
  </si>
  <si>
    <t>Documentation on local healers knowledge including staff cost</t>
  </si>
  <si>
    <t xml:space="preserve">Resource Persons fee, travel and accommodation </t>
  </si>
  <si>
    <t>E</t>
  </si>
  <si>
    <t>Monitoring &amp; Evaluation</t>
  </si>
  <si>
    <t>Baseline survey</t>
  </si>
  <si>
    <t>Endline survey</t>
  </si>
  <si>
    <t>Independent evaluation studies</t>
  </si>
  <si>
    <t>Public information disclosure</t>
  </si>
  <si>
    <t>6.4a</t>
  </si>
  <si>
    <t xml:space="preserve">Display boards for public disclosure </t>
  </si>
  <si>
    <t>Social Audit</t>
  </si>
  <si>
    <t>Regular Programme Monitoring / attend meetings,reviews and exhibitions etc</t>
  </si>
  <si>
    <t>F</t>
  </si>
  <si>
    <t>Total</t>
  </si>
  <si>
    <t>Administration Expenditure (Maximum 5% of total project cost)</t>
  </si>
  <si>
    <t>G</t>
  </si>
  <si>
    <t>TDS</t>
  </si>
  <si>
    <t>H</t>
  </si>
  <si>
    <t>Grand Total (A+B+C+D+E+F+G)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</si>
</sst>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3" borderId="0" xfId="0" applyFill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2" borderId="2" xfId="0" applyFont="1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0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0" fillId="3" borderId="2" xfId="0" applyFill="1" applyBorder="1" applyAlignment="1">
      <alignment vertical="top"/>
    </xf>
    <xf numFmtId="0" fontId="0" fillId="3" borderId="0" xfId="0" applyFill="1" applyAlignment="1"/>
    <xf numFmtId="0" fontId="0" fillId="3" borderId="2" xfId="0" applyFill="1" applyBorder="1" applyAlignment="1">
      <alignment vertical="center"/>
    </xf>
    <xf numFmtId="0" fontId="0" fillId="3" borderId="2" xfId="0" applyFont="1" applyFill="1" applyBorder="1" applyAlignment="1">
      <alignment vertical="center" wrapText="1"/>
    </xf>
    <xf numFmtId="0" fontId="0" fillId="3" borderId="2" xfId="0" applyFill="1" applyBorder="1" applyAlignment="1">
      <alignment horizontal="right" vertical="top" wrapText="1"/>
    </xf>
    <xf numFmtId="0" fontId="0" fillId="3" borderId="2" xfId="0" applyFont="1" applyFill="1" applyBorder="1" applyAlignment="1">
      <alignment horizontal="right" vertical="top" wrapText="1"/>
    </xf>
    <xf numFmtId="0" fontId="0" fillId="3" borderId="2" xfId="0" applyFont="1" applyFill="1" applyBorder="1" applyAlignment="1">
      <alignment horizontal="left" vertical="top" wrapText="1"/>
    </xf>
    <xf numFmtId="0" fontId="1" fillId="3" borderId="0" xfId="0" applyFont="1" applyFill="1" applyAlignment="1"/>
    <xf numFmtId="0" fontId="0" fillId="2" borderId="2" xfId="0" applyFont="1" applyFill="1" applyBorder="1" applyAlignment="1">
      <alignment vertical="top" wrapText="1"/>
    </xf>
    <xf numFmtId="9" fontId="0" fillId="3" borderId="2" xfId="0" applyNumberFormat="1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0" fillId="3" borderId="2" xfId="0" applyFill="1" applyBorder="1" applyAlignment="1"/>
    <xf numFmtId="0" fontId="0" fillId="3" borderId="0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4"/>
  <sheetViews>
    <sheetView tabSelected="1" topLeftCell="A62" zoomScale="90" zoomScaleNormal="90" zoomScaleSheetLayoutView="100" workbookViewId="0">
      <selection activeCell="C79" sqref="C79"/>
    </sheetView>
  </sheetViews>
  <sheetFormatPr defaultColWidth="9.109375" defaultRowHeight="14.4"/>
  <cols>
    <col min="1" max="1" width="5.33203125" style="1" customWidth="1"/>
    <col min="2" max="2" width="42.33203125" style="1" customWidth="1"/>
    <col min="3" max="3" width="14" style="1" customWidth="1"/>
    <col min="4" max="4" width="9.21875" style="1" customWidth="1"/>
    <col min="5" max="5" width="11.88671875" style="1" customWidth="1"/>
    <col min="6" max="6" width="11.44140625" style="1" customWidth="1"/>
    <col min="7" max="7" width="12.88671875" style="1" customWidth="1"/>
    <col min="8" max="8" width="10" style="1" bestFit="1" customWidth="1"/>
    <col min="9" max="16384" width="9.109375" style="1"/>
  </cols>
  <sheetData>
    <row r="1" spans="1:7" ht="24.75" customHeight="1">
      <c r="A1" s="32" t="s">
        <v>0</v>
      </c>
      <c r="B1" s="32"/>
      <c r="C1" s="32"/>
      <c r="D1" s="32"/>
      <c r="E1" s="32"/>
      <c r="F1" s="32"/>
      <c r="G1" s="32"/>
    </row>
    <row r="2" spans="1:7" s="3" customFormat="1" ht="57.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s="3" customFormat="1" ht="17.399999999999999">
      <c r="A3" s="2">
        <v>1</v>
      </c>
      <c r="B3" s="2">
        <v>2</v>
      </c>
      <c r="C3" s="2">
        <v>3</v>
      </c>
      <c r="D3" s="2">
        <v>4</v>
      </c>
      <c r="E3" s="4">
        <v>5</v>
      </c>
      <c r="F3" s="4">
        <v>6</v>
      </c>
      <c r="G3" s="5" t="s">
        <v>8</v>
      </c>
    </row>
    <row r="4" spans="1:7" s="8" customFormat="1">
      <c r="A4" s="6"/>
      <c r="B4" s="6" t="s">
        <v>9</v>
      </c>
      <c r="C4" s="6"/>
      <c r="D4" s="6"/>
      <c r="E4" s="7"/>
      <c r="F4" s="7"/>
      <c r="G4" s="7"/>
    </row>
    <row r="5" spans="1:7">
      <c r="A5" s="9">
        <v>1</v>
      </c>
      <c r="B5" s="9" t="s">
        <v>10</v>
      </c>
      <c r="C5" s="9"/>
      <c r="D5" s="9"/>
      <c r="E5" s="10"/>
      <c r="F5" s="10"/>
      <c r="G5" s="10"/>
    </row>
    <row r="6" spans="1:7">
      <c r="A6" s="11" t="s">
        <v>11</v>
      </c>
      <c r="B6" s="11" t="s">
        <v>12</v>
      </c>
      <c r="C6" s="11">
        <v>150000</v>
      </c>
      <c r="D6" s="11"/>
      <c r="E6" s="10">
        <v>136270</v>
      </c>
      <c r="F6" s="10">
        <v>13730</v>
      </c>
      <c r="G6" s="10">
        <f>SUM(E6:F6)</f>
        <v>150000</v>
      </c>
    </row>
    <row r="7" spans="1:7" s="13" customFormat="1">
      <c r="A7" s="12" t="s">
        <v>13</v>
      </c>
      <c r="B7" s="12" t="s">
        <v>14</v>
      </c>
      <c r="C7" s="12">
        <v>150000</v>
      </c>
      <c r="D7" s="12"/>
      <c r="E7" s="12">
        <v>136270</v>
      </c>
      <c r="F7" s="12">
        <v>13730</v>
      </c>
      <c r="G7" s="12">
        <f>SUM(E7:F7)</f>
        <v>150000</v>
      </c>
    </row>
    <row r="8" spans="1:7" s="13" customFormat="1">
      <c r="A8" s="14">
        <v>2</v>
      </c>
      <c r="B8" s="14" t="s">
        <v>15</v>
      </c>
      <c r="C8" s="14"/>
      <c r="D8" s="14"/>
      <c r="E8" s="15"/>
      <c r="F8" s="15"/>
      <c r="G8" s="15"/>
    </row>
    <row r="9" spans="1:7">
      <c r="A9" s="14">
        <v>2.1</v>
      </c>
      <c r="B9" s="14" t="s">
        <v>16</v>
      </c>
      <c r="C9" s="14"/>
      <c r="D9" s="14"/>
      <c r="E9" s="16"/>
      <c r="F9" s="16"/>
      <c r="G9" s="16"/>
    </row>
    <row r="10" spans="1:7">
      <c r="A10" s="14">
        <v>2.2000000000000002</v>
      </c>
      <c r="B10" s="14" t="s">
        <v>17</v>
      </c>
      <c r="C10" s="14"/>
      <c r="D10" s="14"/>
      <c r="E10" s="16"/>
      <c r="F10" s="16"/>
      <c r="G10" s="16"/>
    </row>
    <row r="11" spans="1:7">
      <c r="A11" s="14" t="s">
        <v>18</v>
      </c>
      <c r="B11" s="14" t="s">
        <v>19</v>
      </c>
      <c r="C11" s="14">
        <v>50000</v>
      </c>
      <c r="D11" s="14"/>
      <c r="E11" s="16"/>
      <c r="F11" s="16">
        <v>30000</v>
      </c>
      <c r="G11" s="16">
        <f>SUM(E11:F11)</f>
        <v>30000</v>
      </c>
    </row>
    <row r="12" spans="1:7">
      <c r="A12" s="14">
        <v>2.2999999999999998</v>
      </c>
      <c r="B12" s="16" t="s">
        <v>20</v>
      </c>
      <c r="C12" s="16"/>
      <c r="D12" s="16"/>
      <c r="E12" s="16"/>
      <c r="F12" s="16"/>
      <c r="G12" s="16">
        <f t="shared" ref="G12:G14" si="0">SUM(E12:F12)</f>
        <v>0</v>
      </c>
    </row>
    <row r="13" spans="1:7">
      <c r="A13" s="14" t="s">
        <v>21</v>
      </c>
      <c r="B13" s="14" t="s">
        <v>22</v>
      </c>
      <c r="C13" s="14">
        <v>50000</v>
      </c>
      <c r="D13" s="14"/>
      <c r="E13" s="16"/>
      <c r="F13" s="16"/>
      <c r="G13" s="16">
        <f t="shared" si="0"/>
        <v>0</v>
      </c>
    </row>
    <row r="14" spans="1:7">
      <c r="A14" s="14"/>
      <c r="B14" s="14" t="s">
        <v>23</v>
      </c>
      <c r="C14" s="14"/>
      <c r="D14" s="14"/>
      <c r="E14" s="16"/>
      <c r="F14" s="16"/>
      <c r="G14" s="16">
        <f t="shared" si="0"/>
        <v>0</v>
      </c>
    </row>
    <row r="15" spans="1:7" s="13" customFormat="1">
      <c r="A15" s="15" t="s">
        <v>24</v>
      </c>
      <c r="B15" s="15" t="s">
        <v>25</v>
      </c>
      <c r="C15" s="15">
        <f>SUM(C8:C14)</f>
        <v>100000</v>
      </c>
      <c r="D15" s="15"/>
      <c r="E15" s="15"/>
      <c r="F15" s="15">
        <f>SUM(F8:F14)</f>
        <v>30000</v>
      </c>
      <c r="G15" s="15">
        <f>SUM(G8:G14)</f>
        <v>30000</v>
      </c>
    </row>
    <row r="16" spans="1:7">
      <c r="A16" s="14">
        <v>3</v>
      </c>
      <c r="B16" s="14" t="s">
        <v>26</v>
      </c>
      <c r="C16" s="14"/>
      <c r="D16" s="14"/>
      <c r="E16" s="16"/>
      <c r="F16" s="16"/>
      <c r="G16" s="16"/>
    </row>
    <row r="17" spans="1:7" ht="72">
      <c r="A17" s="14">
        <v>3.1</v>
      </c>
      <c r="B17" s="16" t="s">
        <v>27</v>
      </c>
      <c r="C17" s="7">
        <v>500000</v>
      </c>
      <c r="D17" s="7"/>
      <c r="E17" s="7">
        <v>304000</v>
      </c>
      <c r="F17" s="7">
        <v>196000</v>
      </c>
      <c r="G17" s="7">
        <f>SUM(E17:F17)</f>
        <v>500000</v>
      </c>
    </row>
    <row r="18" spans="1:7">
      <c r="A18" s="14">
        <v>3.2</v>
      </c>
      <c r="B18" s="14" t="s">
        <v>28</v>
      </c>
      <c r="C18" s="14">
        <v>500000</v>
      </c>
      <c r="D18" s="14"/>
      <c r="E18" s="16">
        <v>196530</v>
      </c>
      <c r="F18" s="16">
        <v>303470</v>
      </c>
      <c r="G18" s="7">
        <f t="shared" ref="G18:G21" si="1">SUM(E18:F18)</f>
        <v>500000</v>
      </c>
    </row>
    <row r="19" spans="1:7">
      <c r="A19" s="14">
        <v>3.3</v>
      </c>
      <c r="B19" s="14" t="s">
        <v>29</v>
      </c>
      <c r="C19" s="14">
        <v>0</v>
      </c>
      <c r="D19" s="14"/>
      <c r="E19" s="16"/>
      <c r="F19" s="16"/>
      <c r="G19" s="7">
        <f t="shared" si="1"/>
        <v>0</v>
      </c>
    </row>
    <row r="20" spans="1:7" s="18" customFormat="1">
      <c r="A20" s="14" t="s">
        <v>30</v>
      </c>
      <c r="B20" s="14" t="s">
        <v>31</v>
      </c>
      <c r="C20" s="14">
        <v>1500000</v>
      </c>
      <c r="D20" s="14"/>
      <c r="E20" s="17">
        <v>387257</v>
      </c>
      <c r="F20" s="17">
        <v>612743</v>
      </c>
      <c r="G20" s="7">
        <f t="shared" si="1"/>
        <v>1000000</v>
      </c>
    </row>
    <row r="21" spans="1:7" s="18" customFormat="1">
      <c r="A21" s="14">
        <v>3.4</v>
      </c>
      <c r="B21" s="16" t="s">
        <v>32</v>
      </c>
      <c r="C21" s="16"/>
      <c r="D21" s="16"/>
      <c r="E21" s="17"/>
      <c r="F21" s="17"/>
      <c r="G21" s="7">
        <f t="shared" si="1"/>
        <v>0</v>
      </c>
    </row>
    <row r="22" spans="1:7" s="18" customFormat="1" ht="28.8">
      <c r="A22" s="14" t="s">
        <v>33</v>
      </c>
      <c r="B22" s="16" t="s">
        <v>34</v>
      </c>
      <c r="C22" s="14">
        <v>91200</v>
      </c>
      <c r="D22" s="14"/>
      <c r="E22" s="17">
        <v>80740</v>
      </c>
      <c r="F22" s="17">
        <v>10460</v>
      </c>
      <c r="G22" s="7">
        <f>SUM(E22:F22)</f>
        <v>91200</v>
      </c>
    </row>
    <row r="23" spans="1:7" s="18" customFormat="1" ht="28.8">
      <c r="A23" s="14" t="s">
        <v>35</v>
      </c>
      <c r="B23" s="14" t="s">
        <v>36</v>
      </c>
      <c r="C23" s="14">
        <v>91200</v>
      </c>
      <c r="D23" s="14"/>
      <c r="E23" s="17"/>
      <c r="F23" s="17"/>
      <c r="G23" s="7">
        <f t="shared" ref="G23:G46" si="2">SUM(E23:F23)</f>
        <v>0</v>
      </c>
    </row>
    <row r="24" spans="1:7" s="18" customFormat="1">
      <c r="A24" s="14" t="s">
        <v>37</v>
      </c>
      <c r="B24" s="14" t="s">
        <v>38</v>
      </c>
      <c r="C24" s="14">
        <v>91200</v>
      </c>
      <c r="D24" s="14"/>
      <c r="E24" s="17"/>
      <c r="F24" s="17"/>
      <c r="G24" s="7">
        <f t="shared" si="2"/>
        <v>0</v>
      </c>
    </row>
    <row r="25" spans="1:7" s="18" customFormat="1">
      <c r="A25" s="14">
        <v>3.5</v>
      </c>
      <c r="B25" s="14" t="s">
        <v>39</v>
      </c>
      <c r="C25" s="14"/>
      <c r="D25" s="14"/>
      <c r="E25" s="17"/>
      <c r="F25" s="17"/>
      <c r="G25" s="7">
        <f t="shared" si="2"/>
        <v>0</v>
      </c>
    </row>
    <row r="26" spans="1:7" s="18" customFormat="1">
      <c r="A26" s="14">
        <v>3.6</v>
      </c>
      <c r="B26" s="14" t="s">
        <v>40</v>
      </c>
      <c r="C26" s="14">
        <v>0</v>
      </c>
      <c r="D26" s="14"/>
      <c r="E26" s="17"/>
      <c r="F26" s="17"/>
      <c r="G26" s="7">
        <f t="shared" si="2"/>
        <v>0</v>
      </c>
    </row>
    <row r="27" spans="1:7" s="18" customFormat="1" ht="57.6">
      <c r="A27" s="14" t="s">
        <v>41</v>
      </c>
      <c r="B27" s="16" t="s">
        <v>42</v>
      </c>
      <c r="C27" s="7">
        <v>3600000</v>
      </c>
      <c r="D27" s="7"/>
      <c r="E27" s="19">
        <v>1549804</v>
      </c>
      <c r="F27" s="19">
        <v>205796</v>
      </c>
      <c r="G27" s="7">
        <f t="shared" si="2"/>
        <v>1755600</v>
      </c>
    </row>
    <row r="28" spans="1:7" s="18" customFormat="1" ht="28.8">
      <c r="A28" s="14" t="s">
        <v>43</v>
      </c>
      <c r="B28" s="14" t="s">
        <v>44</v>
      </c>
      <c r="C28" s="20">
        <v>360000</v>
      </c>
      <c r="D28" s="20"/>
      <c r="E28" s="19"/>
      <c r="F28" s="19">
        <v>120000</v>
      </c>
      <c r="G28" s="7">
        <f t="shared" si="2"/>
        <v>120000</v>
      </c>
    </row>
    <row r="29" spans="1:7" s="18" customFormat="1" ht="28.8">
      <c r="A29" s="14" t="s">
        <v>45</v>
      </c>
      <c r="B29" s="14" t="s">
        <v>46</v>
      </c>
      <c r="C29" s="20">
        <v>135000</v>
      </c>
      <c r="D29" s="20"/>
      <c r="E29" s="19"/>
      <c r="F29" s="19">
        <v>67500</v>
      </c>
      <c r="G29" s="7">
        <f t="shared" si="2"/>
        <v>67500</v>
      </c>
    </row>
    <row r="30" spans="1:7" s="18" customFormat="1">
      <c r="A30" s="14" t="s">
        <v>47</v>
      </c>
      <c r="B30" s="14" t="s">
        <v>48</v>
      </c>
      <c r="C30" s="14">
        <v>288000</v>
      </c>
      <c r="D30" s="14"/>
      <c r="E30" s="17"/>
      <c r="F30" s="17">
        <v>96000</v>
      </c>
      <c r="G30" s="7">
        <f t="shared" si="2"/>
        <v>96000</v>
      </c>
    </row>
    <row r="31" spans="1:7" s="18" customFormat="1">
      <c r="A31" s="14">
        <v>3.7</v>
      </c>
      <c r="B31" s="14" t="s">
        <v>49</v>
      </c>
      <c r="C31" s="14"/>
      <c r="D31" s="14"/>
      <c r="E31" s="17"/>
      <c r="F31" s="17"/>
      <c r="G31" s="7">
        <f t="shared" si="2"/>
        <v>0</v>
      </c>
    </row>
    <row r="32" spans="1:7" s="18" customFormat="1">
      <c r="A32" s="14" t="s">
        <v>50</v>
      </c>
      <c r="B32" s="14" t="s">
        <v>51</v>
      </c>
      <c r="C32" s="14">
        <v>180000</v>
      </c>
      <c r="D32" s="14"/>
      <c r="E32" s="17">
        <v>59540</v>
      </c>
      <c r="F32" s="17">
        <v>30460</v>
      </c>
      <c r="G32" s="7">
        <f t="shared" si="2"/>
        <v>90000</v>
      </c>
    </row>
    <row r="33" spans="1:7" s="18" customFormat="1" ht="28.8">
      <c r="A33" s="14" t="s">
        <v>52</v>
      </c>
      <c r="B33" s="14" t="s">
        <v>53</v>
      </c>
      <c r="C33" s="14">
        <v>72000</v>
      </c>
      <c r="D33" s="14"/>
      <c r="E33" s="17"/>
      <c r="F33" s="17">
        <v>36000</v>
      </c>
      <c r="G33" s="7">
        <f t="shared" si="2"/>
        <v>36000</v>
      </c>
    </row>
    <row r="34" spans="1:7" s="18" customFormat="1" ht="28.8">
      <c r="A34" s="14" t="s">
        <v>54</v>
      </c>
      <c r="B34" s="14" t="s">
        <v>55</v>
      </c>
      <c r="C34" s="14">
        <v>180000</v>
      </c>
      <c r="D34" s="14"/>
      <c r="E34" s="17"/>
      <c r="F34" s="17"/>
      <c r="G34" s="7">
        <f t="shared" si="2"/>
        <v>0</v>
      </c>
    </row>
    <row r="35" spans="1:7" s="18" customFormat="1">
      <c r="A35" s="14" t="s">
        <v>56</v>
      </c>
      <c r="B35" s="14" t="s">
        <v>57</v>
      </c>
      <c r="C35" s="14">
        <v>90000</v>
      </c>
      <c r="D35" s="14"/>
      <c r="E35" s="17"/>
      <c r="F35" s="17"/>
      <c r="G35" s="7">
        <f t="shared" si="2"/>
        <v>0</v>
      </c>
    </row>
    <row r="36" spans="1:7" ht="28.8">
      <c r="A36" s="14">
        <v>3.8</v>
      </c>
      <c r="B36" s="14" t="s">
        <v>58</v>
      </c>
      <c r="C36" s="14"/>
      <c r="D36" s="14"/>
      <c r="E36" s="16"/>
      <c r="F36" s="16"/>
      <c r="G36" s="7">
        <f t="shared" si="2"/>
        <v>0</v>
      </c>
    </row>
    <row r="37" spans="1:7" ht="28.8">
      <c r="A37" s="14" t="s">
        <v>59</v>
      </c>
      <c r="B37" s="14" t="s">
        <v>60</v>
      </c>
      <c r="C37" s="20">
        <v>76000</v>
      </c>
      <c r="D37" s="20"/>
      <c r="E37" s="7">
        <v>38000</v>
      </c>
      <c r="F37" s="7">
        <v>38000</v>
      </c>
      <c r="G37" s="7">
        <f t="shared" si="2"/>
        <v>76000</v>
      </c>
    </row>
    <row r="38" spans="1:7" ht="28.8">
      <c r="A38" s="14" t="s">
        <v>61</v>
      </c>
      <c r="B38" s="14" t="s">
        <v>62</v>
      </c>
      <c r="C38" s="14">
        <v>22800</v>
      </c>
      <c r="D38" s="14"/>
      <c r="E38" s="16"/>
      <c r="F38" s="16"/>
      <c r="G38" s="7">
        <f t="shared" si="2"/>
        <v>0</v>
      </c>
    </row>
    <row r="39" spans="1:7">
      <c r="A39" s="14" t="s">
        <v>63</v>
      </c>
      <c r="B39" s="14" t="s">
        <v>64</v>
      </c>
      <c r="C39" s="14">
        <v>22800</v>
      </c>
      <c r="D39" s="14"/>
      <c r="E39" s="16"/>
      <c r="F39" s="16"/>
      <c r="G39" s="7">
        <f t="shared" si="2"/>
        <v>0</v>
      </c>
    </row>
    <row r="40" spans="1:7" ht="28.8">
      <c r="A40" s="14">
        <v>3.9</v>
      </c>
      <c r="B40" s="14" t="s">
        <v>65</v>
      </c>
      <c r="C40" s="14">
        <v>300000</v>
      </c>
      <c r="D40" s="14"/>
      <c r="E40" s="16"/>
      <c r="F40" s="16">
        <v>150000</v>
      </c>
      <c r="G40" s="7">
        <f t="shared" si="2"/>
        <v>150000</v>
      </c>
    </row>
    <row r="41" spans="1:7">
      <c r="A41" s="14" t="s">
        <v>66</v>
      </c>
      <c r="B41" s="14" t="s">
        <v>67</v>
      </c>
      <c r="C41" s="14">
        <v>315000</v>
      </c>
      <c r="D41" s="14"/>
      <c r="E41" s="16"/>
      <c r="F41" s="16"/>
      <c r="G41" s="7">
        <f t="shared" si="2"/>
        <v>0</v>
      </c>
    </row>
    <row r="42" spans="1:7">
      <c r="A42" s="21" t="s">
        <v>68</v>
      </c>
      <c r="B42" s="14" t="s">
        <v>69</v>
      </c>
      <c r="C42" s="14"/>
      <c r="D42" s="14"/>
      <c r="E42" s="16"/>
      <c r="F42" s="16"/>
      <c r="G42" s="7">
        <f t="shared" si="2"/>
        <v>0</v>
      </c>
    </row>
    <row r="43" spans="1:7" ht="28.8">
      <c r="A43" s="22" t="s">
        <v>70</v>
      </c>
      <c r="B43" s="14" t="s">
        <v>71</v>
      </c>
      <c r="C43" s="20">
        <v>4320000</v>
      </c>
      <c r="D43" s="20"/>
      <c r="E43" s="7">
        <v>1285068</v>
      </c>
      <c r="F43" s="7">
        <v>1787000</v>
      </c>
      <c r="G43" s="7">
        <f t="shared" si="2"/>
        <v>3072068</v>
      </c>
    </row>
    <row r="44" spans="1:7" s="13" customFormat="1">
      <c r="A44" s="22">
        <v>3.11</v>
      </c>
      <c r="B44" s="14" t="s">
        <v>72</v>
      </c>
      <c r="C44" s="14">
        <v>1728000</v>
      </c>
      <c r="D44" s="14"/>
      <c r="E44" s="14">
        <v>631200</v>
      </c>
      <c r="F44" s="14">
        <v>712000</v>
      </c>
      <c r="G44" s="7">
        <f t="shared" si="2"/>
        <v>1343200</v>
      </c>
    </row>
    <row r="45" spans="1:7" s="13" customFormat="1">
      <c r="A45" s="14">
        <v>3.12</v>
      </c>
      <c r="B45" s="14" t="s">
        <v>73</v>
      </c>
      <c r="C45" s="14"/>
      <c r="D45" s="14"/>
      <c r="E45" s="15"/>
      <c r="F45" s="15"/>
      <c r="G45" s="7">
        <f t="shared" si="2"/>
        <v>0</v>
      </c>
    </row>
    <row r="46" spans="1:7">
      <c r="A46" s="14">
        <v>3.13</v>
      </c>
      <c r="B46" s="14" t="s">
        <v>74</v>
      </c>
      <c r="C46" s="14">
        <v>100000</v>
      </c>
      <c r="D46" s="14"/>
      <c r="E46" s="16">
        <v>100000</v>
      </c>
      <c r="F46" s="16"/>
      <c r="G46" s="7">
        <f t="shared" si="2"/>
        <v>100000</v>
      </c>
    </row>
    <row r="47" spans="1:7" s="13" customFormat="1">
      <c r="A47" s="15" t="s">
        <v>75</v>
      </c>
      <c r="B47" s="15" t="s">
        <v>25</v>
      </c>
      <c r="C47" s="15">
        <f>SUM(C17:C46)</f>
        <v>14563200</v>
      </c>
      <c r="D47" s="15"/>
      <c r="E47" s="15">
        <f>SUM(E17:E46)</f>
        <v>4632139</v>
      </c>
      <c r="F47" s="15">
        <f>SUM(F17:F46)</f>
        <v>4365429</v>
      </c>
      <c r="G47" s="15">
        <f>SUM(E47:F47)</f>
        <v>8997568</v>
      </c>
    </row>
    <row r="48" spans="1:7" s="13" customFormat="1">
      <c r="A48" s="14">
        <v>4</v>
      </c>
      <c r="B48" s="14" t="s">
        <v>76</v>
      </c>
      <c r="C48" s="14"/>
      <c r="D48" s="14"/>
      <c r="E48" s="15"/>
      <c r="F48" s="15"/>
      <c r="G48" s="15"/>
    </row>
    <row r="49" spans="1:7" s="18" customFormat="1" ht="28.8">
      <c r="A49" s="14">
        <v>4.0999999999999996</v>
      </c>
      <c r="B49" s="14" t="s">
        <v>77</v>
      </c>
      <c r="C49" s="20">
        <v>32400000</v>
      </c>
      <c r="D49" s="20"/>
      <c r="E49" s="19">
        <v>5405024</v>
      </c>
      <c r="F49" s="19">
        <v>10395376</v>
      </c>
      <c r="G49" s="19">
        <f>SUM(E49:F49)</f>
        <v>15800400</v>
      </c>
    </row>
    <row r="50" spans="1:7" s="18" customFormat="1" ht="28.5" customHeight="1">
      <c r="A50" s="14">
        <v>4.2</v>
      </c>
      <c r="B50" s="14" t="s">
        <v>78</v>
      </c>
      <c r="C50" s="14">
        <v>400000</v>
      </c>
      <c r="D50" s="14"/>
      <c r="E50" s="17">
        <v>20000</v>
      </c>
      <c r="F50" s="17">
        <v>380000</v>
      </c>
      <c r="G50" s="19">
        <f t="shared" ref="G50:G55" si="3">SUM(E50:F50)</f>
        <v>400000</v>
      </c>
    </row>
    <row r="51" spans="1:7" s="18" customFormat="1">
      <c r="A51" s="14">
        <v>4.3</v>
      </c>
      <c r="B51" s="14" t="s">
        <v>79</v>
      </c>
      <c r="C51" s="14"/>
      <c r="D51" s="14"/>
      <c r="E51" s="17"/>
      <c r="F51" s="17"/>
      <c r="G51" s="19">
        <f t="shared" si="3"/>
        <v>0</v>
      </c>
    </row>
    <row r="52" spans="1:7" s="18" customFormat="1">
      <c r="A52" s="23">
        <v>4.4000000000000004</v>
      </c>
      <c r="B52" s="14" t="s">
        <v>80</v>
      </c>
      <c r="C52" s="14">
        <v>1000000</v>
      </c>
      <c r="D52" s="14"/>
      <c r="E52" s="17"/>
      <c r="F52" s="17">
        <v>1000000</v>
      </c>
      <c r="G52" s="19">
        <f t="shared" si="3"/>
        <v>1000000</v>
      </c>
    </row>
    <row r="53" spans="1:7" s="18" customFormat="1">
      <c r="A53" s="23" t="s">
        <v>81</v>
      </c>
      <c r="B53" s="16" t="s">
        <v>82</v>
      </c>
      <c r="C53" s="16">
        <v>600000</v>
      </c>
      <c r="D53" s="16"/>
      <c r="E53" s="17"/>
      <c r="F53" s="17">
        <v>600000</v>
      </c>
      <c r="G53" s="19">
        <f t="shared" si="3"/>
        <v>600000</v>
      </c>
    </row>
    <row r="54" spans="1:7" s="18" customFormat="1">
      <c r="A54" s="23" t="s">
        <v>83</v>
      </c>
      <c r="B54" s="14" t="s">
        <v>84</v>
      </c>
      <c r="C54" s="14"/>
      <c r="D54" s="14"/>
      <c r="E54" s="17"/>
      <c r="F54" s="17"/>
      <c r="G54" s="19">
        <f t="shared" si="3"/>
        <v>0</v>
      </c>
    </row>
    <row r="55" spans="1:7" s="18" customFormat="1">
      <c r="A55" s="14">
        <v>4.5</v>
      </c>
      <c r="B55" s="14" t="s">
        <v>73</v>
      </c>
      <c r="C55" s="14"/>
      <c r="D55" s="14"/>
      <c r="E55" s="17"/>
      <c r="F55" s="17"/>
      <c r="G55" s="19">
        <f t="shared" si="3"/>
        <v>0</v>
      </c>
    </row>
    <row r="56" spans="1:7" s="24" customFormat="1">
      <c r="A56" s="15" t="s">
        <v>85</v>
      </c>
      <c r="B56" s="15" t="s">
        <v>25</v>
      </c>
      <c r="C56" s="15">
        <f>SUM(C49:C55)</f>
        <v>34400000</v>
      </c>
      <c r="D56" s="15"/>
      <c r="E56" s="15">
        <f>SUM(E49:E55)</f>
        <v>5425024</v>
      </c>
      <c r="F56" s="15">
        <f>SUM(F49:F55)</f>
        <v>12375376</v>
      </c>
      <c r="G56" s="15">
        <f>SUM(E56:F56)</f>
        <v>17800400</v>
      </c>
    </row>
    <row r="57" spans="1:7" s="18" customFormat="1">
      <c r="A57" s="25">
        <v>5</v>
      </c>
      <c r="B57" s="25" t="s">
        <v>86</v>
      </c>
      <c r="C57" s="25"/>
      <c r="D57" s="25"/>
      <c r="E57" s="17"/>
      <c r="F57" s="17"/>
      <c r="G57" s="17"/>
    </row>
    <row r="58" spans="1:7" s="18" customFormat="1">
      <c r="A58" s="14">
        <v>5.0999999999999996</v>
      </c>
      <c r="B58" s="14" t="s">
        <v>87</v>
      </c>
      <c r="C58" s="14"/>
      <c r="D58" s="14"/>
      <c r="E58" s="17"/>
      <c r="F58" s="17"/>
      <c r="G58" s="17"/>
    </row>
    <row r="59" spans="1:7" s="18" customFormat="1" ht="43.2">
      <c r="A59" s="14">
        <v>5.2</v>
      </c>
      <c r="B59" s="16" t="s">
        <v>88</v>
      </c>
      <c r="C59" s="7">
        <v>1277640</v>
      </c>
      <c r="D59" s="7"/>
      <c r="E59" s="19">
        <v>67740</v>
      </c>
      <c r="F59" s="19">
        <v>180000</v>
      </c>
      <c r="G59" s="19">
        <f>SUM(E59:F59)</f>
        <v>247740</v>
      </c>
    </row>
    <row r="60" spans="1:7" s="18" customFormat="1" ht="43.2">
      <c r="A60" s="14" t="s">
        <v>89</v>
      </c>
      <c r="B60" s="14" t="s">
        <v>90</v>
      </c>
      <c r="C60" s="20">
        <v>600000</v>
      </c>
      <c r="D60" s="20"/>
      <c r="E60" s="19"/>
      <c r="F60" s="19"/>
      <c r="G60" s="19">
        <f t="shared" ref="G60:G64" si="4">SUM(E60:F60)</f>
        <v>0</v>
      </c>
    </row>
    <row r="61" spans="1:7" s="18" customFormat="1" ht="28.8">
      <c r="A61" s="14" t="s">
        <v>91</v>
      </c>
      <c r="B61" s="14" t="s">
        <v>92</v>
      </c>
      <c r="C61" s="20">
        <v>500000</v>
      </c>
      <c r="D61" s="20"/>
      <c r="E61" s="19">
        <v>192900</v>
      </c>
      <c r="F61" s="19"/>
      <c r="G61" s="19">
        <f t="shared" si="4"/>
        <v>192900</v>
      </c>
    </row>
    <row r="62" spans="1:7" s="18" customFormat="1">
      <c r="A62" s="14">
        <v>5.3</v>
      </c>
      <c r="B62" s="16" t="s">
        <v>93</v>
      </c>
      <c r="C62" s="16">
        <v>728000</v>
      </c>
      <c r="D62" s="16"/>
      <c r="E62" s="17">
        <v>217335</v>
      </c>
      <c r="F62" s="17">
        <v>210000</v>
      </c>
      <c r="G62" s="19">
        <f t="shared" si="4"/>
        <v>427335</v>
      </c>
    </row>
    <row r="63" spans="1:7" s="18" customFormat="1">
      <c r="A63" s="14">
        <v>5.4</v>
      </c>
      <c r="B63" s="14" t="s">
        <v>73</v>
      </c>
      <c r="C63" s="14"/>
      <c r="D63" s="14"/>
      <c r="E63" s="17"/>
      <c r="F63" s="17"/>
      <c r="G63" s="19">
        <f t="shared" si="4"/>
        <v>0</v>
      </c>
    </row>
    <row r="64" spans="1:7" s="18" customFormat="1">
      <c r="A64" s="14"/>
      <c r="B64" s="14" t="s">
        <v>23</v>
      </c>
      <c r="C64" s="14"/>
      <c r="D64" s="14"/>
      <c r="E64" s="17"/>
      <c r="F64" s="17"/>
      <c r="G64" s="19">
        <f t="shared" si="4"/>
        <v>0</v>
      </c>
    </row>
    <row r="65" spans="1:7" s="24" customFormat="1">
      <c r="A65" s="15" t="s">
        <v>94</v>
      </c>
      <c r="B65" s="15" t="s">
        <v>14</v>
      </c>
      <c r="C65" s="15">
        <f>SUM(C58:C64)</f>
        <v>3105640</v>
      </c>
      <c r="D65" s="15"/>
      <c r="E65" s="15">
        <f>SUM(E58:E64)</f>
        <v>477975</v>
      </c>
      <c r="F65" s="15">
        <f>SUM(F58:F64)</f>
        <v>390000</v>
      </c>
      <c r="G65" s="15">
        <f>SUM(E65:F65)</f>
        <v>867975</v>
      </c>
    </row>
    <row r="66" spans="1:7" s="18" customFormat="1">
      <c r="A66" s="25">
        <v>6</v>
      </c>
      <c r="B66" s="25" t="s">
        <v>95</v>
      </c>
      <c r="C66" s="25"/>
      <c r="D66" s="25"/>
      <c r="E66" s="17"/>
      <c r="F66" s="17"/>
      <c r="G66" s="17"/>
    </row>
    <row r="67" spans="1:7" s="18" customFormat="1">
      <c r="A67" s="14">
        <v>6.1</v>
      </c>
      <c r="B67" s="14" t="s">
        <v>96</v>
      </c>
      <c r="C67" s="14">
        <v>120000</v>
      </c>
      <c r="D67" s="14"/>
      <c r="E67" s="17">
        <v>19664</v>
      </c>
      <c r="F67" s="17">
        <v>100336</v>
      </c>
      <c r="G67" s="17">
        <f>SUM(E67:F67)</f>
        <v>120000</v>
      </c>
    </row>
    <row r="68" spans="1:7" s="18" customFormat="1">
      <c r="A68" s="14">
        <v>6.2</v>
      </c>
      <c r="B68" s="14" t="s">
        <v>97</v>
      </c>
      <c r="C68" s="14">
        <v>120000</v>
      </c>
      <c r="D68" s="14"/>
      <c r="E68" s="17"/>
      <c r="F68" s="17"/>
      <c r="G68" s="17">
        <f t="shared" ref="G68:G74" si="5">SUM(E68:F68)</f>
        <v>0</v>
      </c>
    </row>
    <row r="69" spans="1:7" s="18" customFormat="1">
      <c r="A69" s="14">
        <v>6.3</v>
      </c>
      <c r="B69" s="14" t="s">
        <v>98</v>
      </c>
      <c r="C69" s="14"/>
      <c r="D69" s="14"/>
      <c r="E69" s="17"/>
      <c r="F69" s="17"/>
      <c r="G69" s="17">
        <f t="shared" si="5"/>
        <v>0</v>
      </c>
    </row>
    <row r="70" spans="1:7" s="18" customFormat="1">
      <c r="A70" s="14">
        <v>6.4</v>
      </c>
      <c r="B70" s="14" t="s">
        <v>99</v>
      </c>
      <c r="C70" s="14"/>
      <c r="D70" s="14"/>
      <c r="E70" s="17"/>
      <c r="F70" s="17"/>
      <c r="G70" s="17">
        <f t="shared" si="5"/>
        <v>0</v>
      </c>
    </row>
    <row r="71" spans="1:7" s="18" customFormat="1">
      <c r="A71" s="14" t="s">
        <v>100</v>
      </c>
      <c r="B71" s="14" t="s">
        <v>101</v>
      </c>
      <c r="C71" s="14">
        <v>200000</v>
      </c>
      <c r="D71" s="14"/>
      <c r="E71" s="17">
        <v>23100</v>
      </c>
      <c r="F71" s="17">
        <v>125000</v>
      </c>
      <c r="G71" s="17">
        <f t="shared" si="5"/>
        <v>148100</v>
      </c>
    </row>
    <row r="72" spans="1:7" s="18" customFormat="1">
      <c r="A72" s="14">
        <v>6.5</v>
      </c>
      <c r="B72" s="14" t="s">
        <v>102</v>
      </c>
      <c r="C72" s="14">
        <v>75000</v>
      </c>
      <c r="D72" s="14"/>
      <c r="E72" s="17">
        <v>25000</v>
      </c>
      <c r="F72" s="17">
        <v>25000</v>
      </c>
      <c r="G72" s="17">
        <f t="shared" si="5"/>
        <v>50000</v>
      </c>
    </row>
    <row r="73" spans="1:7" s="18" customFormat="1">
      <c r="A73" s="14">
        <v>6.6</v>
      </c>
      <c r="B73" s="14" t="s">
        <v>73</v>
      </c>
      <c r="C73" s="14"/>
      <c r="D73" s="14"/>
      <c r="E73" s="17"/>
      <c r="F73" s="17"/>
      <c r="G73" s="17">
        <f t="shared" si="5"/>
        <v>0</v>
      </c>
    </row>
    <row r="74" spans="1:7" s="18" customFormat="1" ht="28.8">
      <c r="A74" s="14"/>
      <c r="B74" s="14" t="s">
        <v>103</v>
      </c>
      <c r="C74" s="14">
        <v>600000</v>
      </c>
      <c r="D74" s="14"/>
      <c r="E74" s="17">
        <v>485835</v>
      </c>
      <c r="F74" s="17">
        <v>60000</v>
      </c>
      <c r="G74" s="17">
        <f t="shared" si="5"/>
        <v>545835</v>
      </c>
    </row>
    <row r="75" spans="1:7" s="13" customFormat="1">
      <c r="A75" s="15" t="s">
        <v>104</v>
      </c>
      <c r="B75" s="15" t="s">
        <v>25</v>
      </c>
      <c r="C75" s="15">
        <f>SUM(C67:C74)</f>
        <v>1115000</v>
      </c>
      <c r="D75" s="15"/>
      <c r="E75" s="15">
        <f>SUM(E67:E74)</f>
        <v>553599</v>
      </c>
      <c r="F75" s="15">
        <f>SUM(F67:F74)</f>
        <v>310336</v>
      </c>
      <c r="G75" s="15">
        <f>SUM(E75:F75)</f>
        <v>863935</v>
      </c>
    </row>
    <row r="76" spans="1:7" s="13" customFormat="1">
      <c r="A76" s="15"/>
      <c r="B76" s="15" t="s">
        <v>105</v>
      </c>
      <c r="C76" s="15"/>
      <c r="D76" s="15"/>
      <c r="E76" s="15"/>
      <c r="F76" s="15"/>
      <c r="G76" s="15"/>
    </row>
    <row r="77" spans="1:7" s="13" customFormat="1">
      <c r="A77" s="14"/>
      <c r="B77" s="26">
        <v>0.05</v>
      </c>
      <c r="C77" s="26"/>
      <c r="D77" s="26"/>
      <c r="E77" s="15"/>
      <c r="F77" s="15"/>
      <c r="G77" s="15"/>
    </row>
    <row r="78" spans="1:7" s="13" customFormat="1" ht="28.8">
      <c r="A78" s="25">
        <v>7</v>
      </c>
      <c r="B78" s="25" t="s">
        <v>106</v>
      </c>
      <c r="C78" s="6">
        <v>2671692</v>
      </c>
      <c r="D78" s="6"/>
      <c r="E78" s="20">
        <v>1603290</v>
      </c>
      <c r="F78" s="20">
        <v>862500</v>
      </c>
      <c r="G78" s="20">
        <f>SUM(E78:F78)</f>
        <v>2465790</v>
      </c>
    </row>
    <row r="79" spans="1:7" s="13" customFormat="1">
      <c r="A79" s="15" t="s">
        <v>107</v>
      </c>
      <c r="B79" s="15" t="s">
        <v>25</v>
      </c>
      <c r="C79" s="15">
        <f>SUM(C78)</f>
        <v>2671692</v>
      </c>
      <c r="D79" s="15"/>
      <c r="E79" s="15">
        <f>SUM(E78)</f>
        <v>1603290</v>
      </c>
      <c r="F79" s="15">
        <f>SUM(F78)</f>
        <v>862500</v>
      </c>
      <c r="G79" s="15">
        <f>SUM(G78)</f>
        <v>2465790</v>
      </c>
    </row>
    <row r="80" spans="1:7" s="13" customFormat="1">
      <c r="A80" s="15"/>
      <c r="B80" s="15" t="s">
        <v>108</v>
      </c>
      <c r="C80" s="15"/>
      <c r="D80" s="15"/>
      <c r="E80" s="14">
        <v>1402500</v>
      </c>
      <c r="F80" s="15"/>
      <c r="G80" s="15">
        <f>SUM(E80:F80)</f>
        <v>1402500</v>
      </c>
    </row>
    <row r="81" spans="1:7" s="13" customFormat="1">
      <c r="A81" s="15" t="s">
        <v>109</v>
      </c>
      <c r="B81" s="15" t="s">
        <v>110</v>
      </c>
      <c r="C81" s="27"/>
      <c r="D81" s="28">
        <v>14025000</v>
      </c>
      <c r="E81" s="28">
        <f>E80+E79+E75+E65+E56+E47+E15+E7</f>
        <v>14230797</v>
      </c>
      <c r="F81" s="28">
        <f>F79+F75+F65+F56+F47+F15+F7</f>
        <v>18347371</v>
      </c>
      <c r="G81" s="29">
        <f>G79+G75+G65+G56+G47+G15+G7+G80</f>
        <v>32578168</v>
      </c>
    </row>
    <row r="82" spans="1:7" s="18" customFormat="1" ht="33" customHeight="1">
      <c r="A82" s="11"/>
      <c r="B82" s="11"/>
      <c r="C82" s="11"/>
      <c r="D82" s="11"/>
      <c r="E82" s="30"/>
      <c r="F82" s="30"/>
      <c r="G82" s="30"/>
    </row>
    <row r="83" spans="1:7" s="18" customFormat="1">
      <c r="A83" s="31"/>
      <c r="B83" s="31"/>
      <c r="C83" s="31"/>
      <c r="D83" s="31"/>
    </row>
    <row r="84" spans="1:7" s="18" customFormat="1">
      <c r="A84" s="31"/>
      <c r="B84" s="31"/>
      <c r="C84" s="31"/>
      <c r="D84" s="31"/>
    </row>
  </sheetData>
  <autoFilter ref="A1:B82">
    <filterColumn colId="0" showButton="0"/>
    <filterColumn colId="1" showButton="0"/>
  </autoFilter>
  <mergeCells count="1">
    <mergeCell ref="A1:G1"/>
  </mergeCells>
  <pageMargins left="0.35" right="0.25" top="0.37" bottom="0.36" header="0.31" footer="0.3"/>
  <pageSetup paperSize="9" scale="85" fitToHeight="0" orientation="portrait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statement</vt:lpstr>
      <vt:lpstr>'Expenditure statement'!Print_Titles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Asus</dc:creator>
  <cp:lastModifiedBy>A Asus</cp:lastModifiedBy>
  <dcterms:created xsi:type="dcterms:W3CDTF">2016-01-27T06:59:21Z</dcterms:created>
  <dcterms:modified xsi:type="dcterms:W3CDTF">2016-01-27T07:15:16Z</dcterms:modified>
</cp:coreProperties>
</file>